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330" activeTab="0"/>
  </bookViews>
  <sheets>
    <sheet name="タイムテーブル" sheetId="1" r:id="rId1"/>
  </sheets>
  <definedNames>
    <definedName name="_xlnm.Print_Area" localSheetId="0">'タイムテーブル'!$A$1:$S$43</definedName>
  </definedNames>
  <calcPr fullCalcOnLoad="1"/>
</workbook>
</file>

<file path=xl/sharedStrings.xml><?xml version="1.0" encoding="utf-8"?>
<sst xmlns="http://schemas.openxmlformats.org/spreadsheetml/2006/main" count="196" uniqueCount="56">
  <si>
    <t>待機</t>
  </si>
  <si>
    <t>集合完了</t>
  </si>
  <si>
    <t>交流会</t>
  </si>
  <si>
    <t>開場</t>
  </si>
  <si>
    <t>休　　憩</t>
  </si>
  <si>
    <t>挨拶</t>
  </si>
  <si>
    <t>第１５回関西ステージマーチングフェスティバル　進行表　</t>
  </si>
  <si>
    <t>袖待機</t>
  </si>
  <si>
    <t>集合</t>
  </si>
  <si>
    <t>搬出</t>
  </si>
  <si>
    <t>箕面自由学園高等学校</t>
  </si>
  <si>
    <t>滋賀県立河瀬高等学校</t>
  </si>
  <si>
    <t>大阪市立扇町総合高等学校</t>
  </si>
  <si>
    <t>出演</t>
  </si>
  <si>
    <t>生駒市立桜ヶ丘小学校</t>
  </si>
  <si>
    <t>中</t>
  </si>
  <si>
    <t>大</t>
  </si>
  <si>
    <t>楽器置き場</t>
  </si>
  <si>
    <t>中ホール
舞台袖</t>
  </si>
  <si>
    <t>中ホール
ホワイエ</t>
  </si>
  <si>
    <t>大ホール
舞台袖上</t>
  </si>
  <si>
    <t>大ホール
舞台袖下</t>
  </si>
  <si>
    <t>楽</t>
  </si>
  <si>
    <t>搬入時刻
場所</t>
  </si>
  <si>
    <t>チューニング
(リハーサル室)</t>
  </si>
  <si>
    <t>リハーサル
(中ホール)</t>
  </si>
  <si>
    <t>本番
(大ホール)</t>
  </si>
  <si>
    <t>～</t>
  </si>
  <si>
    <t>滋賀県立甲西高等学校</t>
  </si>
  <si>
    <t>三田市立富士中学校</t>
  </si>
  <si>
    <t>ロ</t>
  </si>
  <si>
    <t>大阪市立文の里中学校</t>
  </si>
  <si>
    <t>比叡山高等学校</t>
  </si>
  <si>
    <t>奈良県立郡山高等学校</t>
  </si>
  <si>
    <t>神戸市立有馬中学校</t>
  </si>
  <si>
    <t>和歌山県立星林高等学校</t>
  </si>
  <si>
    <t>加古川市立平岡中学校</t>
  </si>
  <si>
    <t>早稲田摂陵高等学校</t>
  </si>
  <si>
    <t>武庫川女子大学附属中・高等学校</t>
  </si>
  <si>
    <t>京都府立京都すばる高等学校</t>
  </si>
  <si>
    <t>近江高等学校</t>
  </si>
  <si>
    <t>神戸市立玉津中学校</t>
  </si>
  <si>
    <t>滋賀県立大津商業高等学校</t>
  </si>
  <si>
    <t>京都市立修学院中学校</t>
  </si>
  <si>
    <t>神戸弘陵高等学校</t>
  </si>
  <si>
    <t>大津市立瀬田北中学校</t>
  </si>
  <si>
    <t>京都市立勧修中学校</t>
  </si>
  <si>
    <t>京都橘高等学校</t>
  </si>
  <si>
    <t>河合町立河合第二中学校</t>
  </si>
  <si>
    <t>京都市立伏見中学校</t>
  </si>
  <si>
    <t>京都両洋高等学校</t>
  </si>
  <si>
    <t>宇治市立宇治中学校</t>
  </si>
  <si>
    <t>甲賀市立城山中学校</t>
  </si>
  <si>
    <t>京都府立桃山高等学校</t>
  </si>
  <si>
    <t>大ホール
舞台袖上</t>
  </si>
  <si>
    <t>○ 楽器搬入　　大…大ホール搬入口、中…中ホール搬入口、ロ…手持ちでメインロビーを通って、楽…手持ちで防災センター横楽屋入り口より
○ 楽器置き場　　中ホール舞台袖、中ホールホワイエ、大ホール上手舞台袖、大ホール下手舞台袖の4カ所です。
○ 楽器搬出　　大ホール搬入口より搬入された学校は、搬出時刻に大道具搬入口より搬出して下さい。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</si>
</sst>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2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0.5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60" applyFo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left" vertical="center" shrinkToFit="1"/>
      <protection/>
    </xf>
    <xf numFmtId="0" fontId="5" fillId="0" borderId="14" xfId="60" applyFont="1" applyBorder="1" applyAlignment="1">
      <alignment horizontal="left" vertical="center" shrinkToFit="1"/>
      <protection/>
    </xf>
    <xf numFmtId="0" fontId="5" fillId="0" borderId="12" xfId="60" applyFont="1" applyBorder="1" applyAlignment="1">
      <alignment horizontal="left" vertical="center" shrinkToFit="1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20" fontId="5" fillId="0" borderId="11" xfId="60" applyNumberFormat="1" applyFont="1" applyBorder="1" applyAlignment="1">
      <alignment horizontal="center" vertical="center"/>
      <protection/>
    </xf>
    <xf numFmtId="20" fontId="5" fillId="0" borderId="12" xfId="60" applyNumberFormat="1" applyFont="1" applyBorder="1" applyAlignment="1">
      <alignment horizontal="center" vertical="center"/>
      <protection/>
    </xf>
    <xf numFmtId="20" fontId="5" fillId="0" borderId="11" xfId="60" applyNumberFormat="1" applyFont="1" applyFill="1" applyBorder="1" applyAlignment="1">
      <alignment horizontal="center" vertical="center"/>
      <protection/>
    </xf>
    <xf numFmtId="20" fontId="5" fillId="0" borderId="12" xfId="60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20" fontId="43" fillId="0" borderId="13" xfId="0" applyNumberFormat="1" applyFont="1" applyBorder="1" applyAlignment="1">
      <alignment horizontal="center" vertical="center"/>
    </xf>
    <xf numFmtId="20" fontId="43" fillId="0" borderId="14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 wrapText="1"/>
    </xf>
    <xf numFmtId="20" fontId="5" fillId="0" borderId="10" xfId="60" applyNumberFormat="1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20" fontId="5" fillId="0" borderId="10" xfId="60" applyNumberFormat="1" applyFont="1" applyBorder="1" applyAlignment="1">
      <alignment horizontal="center" vertical="center" shrinkToFit="1"/>
      <protection/>
    </xf>
    <xf numFmtId="20" fontId="6" fillId="0" borderId="13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5" fillId="0" borderId="10" xfId="60" applyNumberFormat="1" applyFont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 shrinkToFit="1"/>
      <protection/>
    </xf>
    <xf numFmtId="0" fontId="8" fillId="0" borderId="13" xfId="60" applyFont="1" applyBorder="1" applyAlignment="1">
      <alignment horizontal="center" vertical="center" shrinkToFit="1"/>
      <protection/>
    </xf>
    <xf numFmtId="0" fontId="8" fillId="0" borderId="14" xfId="60" applyFont="1" applyBorder="1" applyAlignment="1">
      <alignment horizontal="center" vertical="center" shrinkToFit="1"/>
      <protection/>
    </xf>
    <xf numFmtId="0" fontId="9" fillId="0" borderId="12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20" fontId="5" fillId="0" borderId="15" xfId="60" applyNumberFormat="1" applyFont="1" applyBorder="1" applyAlignment="1">
      <alignment horizontal="center" vertical="center"/>
      <protection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13" xfId="61" applyNumberFormat="1" applyFont="1" applyFill="1" applyBorder="1" applyAlignment="1">
      <alignment horizontal="center"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20" fontId="43" fillId="0" borderId="13" xfId="61" applyNumberFormat="1" applyFont="1" applyFill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left" vertical="center" shrinkToFit="1"/>
      <protection/>
    </xf>
    <xf numFmtId="0" fontId="5" fillId="0" borderId="16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left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9" fillId="33" borderId="0" xfId="60" applyFont="1" applyFill="1" applyBorder="1" applyAlignment="1">
      <alignment horizontal="left" vertical="center" wrapText="1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wrapText="1" shrinkToFit="1"/>
      <protection/>
    </xf>
    <xf numFmtId="0" fontId="5" fillId="0" borderId="12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タイムテーブル_10SMF2" xfId="60"/>
    <cellStyle name="標準_関西ステマ参加団体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="90" zoomScaleSheetLayoutView="90" zoomScalePageLayoutView="0" workbookViewId="0" topLeftCell="A22">
      <selection activeCell="A42" sqref="A42"/>
    </sheetView>
  </sheetViews>
  <sheetFormatPr defaultColWidth="9.00390625" defaultRowHeight="13.5"/>
  <cols>
    <col min="1" max="1" width="4.625" style="43" customWidth="1"/>
    <col min="2" max="2" width="32.75390625" style="44" bestFit="1" customWidth="1"/>
    <col min="3" max="3" width="4.875" style="44" customWidth="1"/>
    <col min="4" max="4" width="6.125" style="44" customWidth="1"/>
    <col min="5" max="5" width="3.375" style="44" customWidth="1"/>
    <col min="6" max="6" width="10.625" style="44" bestFit="1" customWidth="1"/>
    <col min="7" max="7" width="6.125" style="44" customWidth="1"/>
    <col min="8" max="8" width="6.125" style="43" customWidth="1"/>
    <col min="9" max="9" width="2.25390625" style="43" customWidth="1"/>
    <col min="10" max="12" width="6.125" style="43" customWidth="1"/>
    <col min="13" max="13" width="2.25390625" style="43" customWidth="1"/>
    <col min="14" max="16" width="6.125" style="43" customWidth="1"/>
    <col min="17" max="17" width="2.25390625" style="43" customWidth="1"/>
    <col min="18" max="18" width="6.00390625" style="43" customWidth="1"/>
    <col min="19" max="19" width="6.125" style="45" customWidth="1"/>
    <col min="20" max="20" width="4.25390625" style="3" customWidth="1"/>
    <col min="21" max="21" width="4.125" style="3" customWidth="1"/>
    <col min="22" max="16384" width="9.00390625" style="3" customWidth="1"/>
  </cols>
  <sheetData>
    <row r="1" spans="1:19" ht="38.25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39.75" customHeight="1">
      <c r="A2" s="4"/>
      <c r="B2" s="5"/>
      <c r="C2" s="6" t="s">
        <v>13</v>
      </c>
      <c r="D2" s="50" t="s">
        <v>23</v>
      </c>
      <c r="E2" s="51"/>
      <c r="F2" s="7" t="s">
        <v>17</v>
      </c>
      <c r="G2" s="8" t="s">
        <v>8</v>
      </c>
      <c r="H2" s="48" t="s">
        <v>24</v>
      </c>
      <c r="I2" s="49"/>
      <c r="J2" s="49"/>
      <c r="K2" s="4" t="s">
        <v>0</v>
      </c>
      <c r="L2" s="48" t="s">
        <v>25</v>
      </c>
      <c r="M2" s="49"/>
      <c r="N2" s="49"/>
      <c r="O2" s="4" t="s">
        <v>7</v>
      </c>
      <c r="P2" s="48" t="s">
        <v>26</v>
      </c>
      <c r="Q2" s="49"/>
      <c r="R2" s="49"/>
      <c r="S2" s="8" t="s">
        <v>9</v>
      </c>
    </row>
    <row r="3" spans="1:19" ht="30" customHeight="1">
      <c r="A3" s="4"/>
      <c r="B3" s="5" t="s">
        <v>1</v>
      </c>
      <c r="C3" s="5"/>
      <c r="D3" s="9"/>
      <c r="E3" s="10"/>
      <c r="F3" s="11"/>
      <c r="G3" s="5"/>
      <c r="H3" s="12"/>
      <c r="I3" s="13"/>
      <c r="J3" s="14"/>
      <c r="K3" s="4"/>
      <c r="L3" s="12"/>
      <c r="M3" s="13"/>
      <c r="N3" s="14"/>
      <c r="O3" s="4"/>
      <c r="P3" s="15">
        <v>0.4166666666666667</v>
      </c>
      <c r="Q3" s="13"/>
      <c r="R3" s="14"/>
      <c r="S3" s="8"/>
    </row>
    <row r="4" spans="1:19" ht="30" customHeight="1">
      <c r="A4" s="4"/>
      <c r="B4" s="5" t="s">
        <v>2</v>
      </c>
      <c r="C4" s="5"/>
      <c r="D4" s="9"/>
      <c r="E4" s="10"/>
      <c r="F4" s="11"/>
      <c r="G4" s="5"/>
      <c r="H4" s="12"/>
      <c r="I4" s="13"/>
      <c r="J4" s="14"/>
      <c r="K4" s="4"/>
      <c r="L4" s="12"/>
      <c r="M4" s="13"/>
      <c r="N4" s="14"/>
      <c r="O4" s="4"/>
      <c r="P4" s="15">
        <v>0.4583333333333333</v>
      </c>
      <c r="Q4" s="13" t="s">
        <v>27</v>
      </c>
      <c r="R4" s="16">
        <v>0.5104166666666666</v>
      </c>
      <c r="S4" s="8"/>
    </row>
    <row r="5" spans="1:19" ht="30" customHeight="1">
      <c r="A5" s="4"/>
      <c r="B5" s="5" t="s">
        <v>3</v>
      </c>
      <c r="C5" s="5"/>
      <c r="D5" s="9"/>
      <c r="E5" s="10"/>
      <c r="F5" s="11"/>
      <c r="G5" s="5"/>
      <c r="H5" s="12"/>
      <c r="I5" s="13"/>
      <c r="J5" s="14"/>
      <c r="K5" s="4"/>
      <c r="L5" s="12"/>
      <c r="M5" s="13"/>
      <c r="N5" s="14"/>
      <c r="O5" s="4"/>
      <c r="P5" s="15">
        <v>0.5208333333333334</v>
      </c>
      <c r="Q5" s="13"/>
      <c r="R5" s="16"/>
      <c r="S5" s="8"/>
    </row>
    <row r="6" spans="1:19" ht="30" customHeight="1">
      <c r="A6" s="4"/>
      <c r="B6" s="5" t="s">
        <v>5</v>
      </c>
      <c r="C6" s="5"/>
      <c r="D6" s="9"/>
      <c r="E6" s="10"/>
      <c r="F6" s="11"/>
      <c r="G6" s="5"/>
      <c r="H6" s="12"/>
      <c r="I6" s="13"/>
      <c r="J6" s="14"/>
      <c r="K6" s="4"/>
      <c r="L6" s="12"/>
      <c r="M6" s="13"/>
      <c r="N6" s="14"/>
      <c r="O6" s="4"/>
      <c r="P6" s="17">
        <v>0.5416666666666666</v>
      </c>
      <c r="Q6" s="13" t="s">
        <v>27</v>
      </c>
      <c r="R6" s="18">
        <f>P6+TIME(0,5,0)</f>
        <v>0.5451388888888888</v>
      </c>
      <c r="S6" s="8"/>
    </row>
    <row r="7" spans="1:19" ht="30" customHeight="1">
      <c r="A7" s="4">
        <v>1</v>
      </c>
      <c r="B7" s="19" t="s">
        <v>28</v>
      </c>
      <c r="C7" s="1">
        <v>72</v>
      </c>
      <c r="D7" s="20">
        <v>0.3958333333333333</v>
      </c>
      <c r="E7" s="21" t="s">
        <v>15</v>
      </c>
      <c r="F7" s="22" t="s">
        <v>18</v>
      </c>
      <c r="G7" s="23">
        <f>H7-TIME(0,10,0)</f>
        <v>0.5069444444444446</v>
      </c>
      <c r="H7" s="17">
        <f aca="true" t="shared" si="0" ref="H7:H16">J7-TIME(0,7,0)</f>
        <v>0.5138888888888891</v>
      </c>
      <c r="I7" s="24" t="s">
        <v>27</v>
      </c>
      <c r="J7" s="18">
        <f aca="true" t="shared" si="1" ref="J7:O14">K7-TIME(0,7,0)</f>
        <v>0.5187500000000002</v>
      </c>
      <c r="K7" s="23">
        <f t="shared" si="1"/>
        <v>0.5236111111111112</v>
      </c>
      <c r="L7" s="17">
        <f aca="true" t="shared" si="2" ref="L7:L16">N7-TIME(0,7,0)</f>
        <v>0.5284722222222223</v>
      </c>
      <c r="M7" s="24" t="s">
        <v>27</v>
      </c>
      <c r="N7" s="18">
        <f>O7-TIME(0,10,0)</f>
        <v>0.5333333333333334</v>
      </c>
      <c r="O7" s="23">
        <f t="shared" si="1"/>
        <v>0.5402777777777779</v>
      </c>
      <c r="P7" s="17">
        <v>0.545138888888889</v>
      </c>
      <c r="Q7" s="24" t="s">
        <v>27</v>
      </c>
      <c r="R7" s="16">
        <f aca="true" t="shared" si="3" ref="R7:R14">P7+TIME(0,6,0)</f>
        <v>0.5493055555555556</v>
      </c>
      <c r="S7" s="25">
        <v>0.7013888888888888</v>
      </c>
    </row>
    <row r="8" spans="1:19" ht="30" customHeight="1">
      <c r="A8" s="4">
        <v>2</v>
      </c>
      <c r="B8" s="19" t="s">
        <v>29</v>
      </c>
      <c r="C8" s="1">
        <v>20</v>
      </c>
      <c r="D8" s="26">
        <v>0.3958333333333333</v>
      </c>
      <c r="E8" s="27" t="s">
        <v>30</v>
      </c>
      <c r="F8" s="22" t="s">
        <v>19</v>
      </c>
      <c r="G8" s="23">
        <f aca="true" t="shared" si="4" ref="G8:G37">H8-TIME(0,10,0)</f>
        <v>0.5118055555555557</v>
      </c>
      <c r="H8" s="17">
        <f t="shared" si="0"/>
        <v>0.5187500000000002</v>
      </c>
      <c r="I8" s="24" t="s">
        <v>27</v>
      </c>
      <c r="J8" s="18">
        <f t="shared" si="1"/>
        <v>0.5236111111111112</v>
      </c>
      <c r="K8" s="23">
        <f t="shared" si="1"/>
        <v>0.5284722222222223</v>
      </c>
      <c r="L8" s="17">
        <f t="shared" si="2"/>
        <v>0.5333333333333334</v>
      </c>
      <c r="M8" s="24" t="s">
        <v>27</v>
      </c>
      <c r="N8" s="18">
        <f>O8-TIME(0,10,0)</f>
        <v>0.5381944444444445</v>
      </c>
      <c r="O8" s="23">
        <f t="shared" si="1"/>
        <v>0.545138888888889</v>
      </c>
      <c r="P8" s="15">
        <f aca="true" t="shared" si="5" ref="P8:P16">P7+TIME(0,7,0)</f>
        <v>0.55</v>
      </c>
      <c r="Q8" s="24" t="s">
        <v>27</v>
      </c>
      <c r="R8" s="16">
        <f t="shared" si="3"/>
        <v>0.5541666666666667</v>
      </c>
      <c r="S8" s="4"/>
    </row>
    <row r="9" spans="1:19" ht="30" customHeight="1">
      <c r="A9" s="4">
        <v>3</v>
      </c>
      <c r="B9" s="19" t="s">
        <v>31</v>
      </c>
      <c r="C9" s="1">
        <v>64</v>
      </c>
      <c r="D9" s="20">
        <v>0.3958333333333333</v>
      </c>
      <c r="E9" s="21" t="s">
        <v>16</v>
      </c>
      <c r="F9" s="22" t="s">
        <v>20</v>
      </c>
      <c r="G9" s="23">
        <f t="shared" si="4"/>
        <v>0.5166666666666668</v>
      </c>
      <c r="H9" s="17">
        <f t="shared" si="0"/>
        <v>0.5236111111111112</v>
      </c>
      <c r="I9" s="24" t="s">
        <v>27</v>
      </c>
      <c r="J9" s="18">
        <f t="shared" si="1"/>
        <v>0.5284722222222223</v>
      </c>
      <c r="K9" s="23">
        <f t="shared" si="1"/>
        <v>0.5333333333333334</v>
      </c>
      <c r="L9" s="17">
        <f t="shared" si="2"/>
        <v>0.5381944444444445</v>
      </c>
      <c r="M9" s="24" t="s">
        <v>27</v>
      </c>
      <c r="N9" s="18">
        <f aca="true" t="shared" si="6" ref="N9:N15">O9-TIME(0,10,0)</f>
        <v>0.5430555555555556</v>
      </c>
      <c r="O9" s="23">
        <f t="shared" si="1"/>
        <v>0.55</v>
      </c>
      <c r="P9" s="15">
        <f t="shared" si="5"/>
        <v>0.5548611111111111</v>
      </c>
      <c r="Q9" s="24" t="s">
        <v>27</v>
      </c>
      <c r="R9" s="16">
        <f t="shared" si="3"/>
        <v>0.5590277777777778</v>
      </c>
      <c r="S9" s="28">
        <v>0.576388888888889</v>
      </c>
    </row>
    <row r="10" spans="1:19" ht="30" customHeight="1">
      <c r="A10" s="4">
        <v>4</v>
      </c>
      <c r="B10" s="19" t="s">
        <v>32</v>
      </c>
      <c r="C10" s="1">
        <v>60</v>
      </c>
      <c r="D10" s="20">
        <v>0.3958333333333333</v>
      </c>
      <c r="E10" s="21" t="s">
        <v>16</v>
      </c>
      <c r="F10" s="22" t="s">
        <v>21</v>
      </c>
      <c r="G10" s="23">
        <f t="shared" si="4"/>
        <v>0.5215277777777779</v>
      </c>
      <c r="H10" s="17">
        <f t="shared" si="0"/>
        <v>0.5284722222222223</v>
      </c>
      <c r="I10" s="24" t="s">
        <v>27</v>
      </c>
      <c r="J10" s="18">
        <f t="shared" si="1"/>
        <v>0.5333333333333334</v>
      </c>
      <c r="K10" s="23">
        <f t="shared" si="1"/>
        <v>0.5381944444444445</v>
      </c>
      <c r="L10" s="17">
        <f t="shared" si="2"/>
        <v>0.5430555555555556</v>
      </c>
      <c r="M10" s="24" t="s">
        <v>27</v>
      </c>
      <c r="N10" s="18">
        <f t="shared" si="6"/>
        <v>0.5479166666666667</v>
      </c>
      <c r="O10" s="23">
        <f t="shared" si="1"/>
        <v>0.5548611111111111</v>
      </c>
      <c r="P10" s="15">
        <f t="shared" si="5"/>
        <v>0.5597222222222222</v>
      </c>
      <c r="Q10" s="24" t="s">
        <v>27</v>
      </c>
      <c r="R10" s="16">
        <f t="shared" si="3"/>
        <v>0.5638888888888889</v>
      </c>
      <c r="S10" s="28">
        <v>0.5833333333333334</v>
      </c>
    </row>
    <row r="11" spans="1:19" ht="30" customHeight="1">
      <c r="A11" s="4">
        <v>5</v>
      </c>
      <c r="B11" s="19" t="s">
        <v>33</v>
      </c>
      <c r="C11" s="2">
        <v>75</v>
      </c>
      <c r="D11" s="26">
        <v>0.3958333333333333</v>
      </c>
      <c r="E11" s="27" t="s">
        <v>22</v>
      </c>
      <c r="F11" s="22" t="s">
        <v>20</v>
      </c>
      <c r="G11" s="23">
        <f t="shared" si="4"/>
        <v>0.526388888888889</v>
      </c>
      <c r="H11" s="17">
        <f t="shared" si="0"/>
        <v>0.5333333333333334</v>
      </c>
      <c r="I11" s="24" t="s">
        <v>27</v>
      </c>
      <c r="J11" s="18">
        <f t="shared" si="1"/>
        <v>0.5381944444444445</v>
      </c>
      <c r="K11" s="23">
        <f t="shared" si="1"/>
        <v>0.5430555555555556</v>
      </c>
      <c r="L11" s="17">
        <f t="shared" si="2"/>
        <v>0.5479166666666667</v>
      </c>
      <c r="M11" s="24" t="s">
        <v>27</v>
      </c>
      <c r="N11" s="18">
        <f t="shared" si="6"/>
        <v>0.5527777777777778</v>
      </c>
      <c r="O11" s="23">
        <f t="shared" si="1"/>
        <v>0.5597222222222222</v>
      </c>
      <c r="P11" s="15">
        <f t="shared" si="5"/>
        <v>0.5645833333333333</v>
      </c>
      <c r="Q11" s="24" t="s">
        <v>27</v>
      </c>
      <c r="R11" s="16">
        <f t="shared" si="3"/>
        <v>0.56875</v>
      </c>
      <c r="S11" s="4"/>
    </row>
    <row r="12" spans="1:19" ht="30" customHeight="1">
      <c r="A12" s="4">
        <v>6</v>
      </c>
      <c r="B12" s="19" t="s">
        <v>34</v>
      </c>
      <c r="C12" s="1">
        <v>24</v>
      </c>
      <c r="D12" s="26">
        <v>0.3958333333333333</v>
      </c>
      <c r="E12" s="27" t="s">
        <v>30</v>
      </c>
      <c r="F12" s="22" t="s">
        <v>19</v>
      </c>
      <c r="G12" s="23">
        <f t="shared" si="4"/>
        <v>0.5312500000000001</v>
      </c>
      <c r="H12" s="17">
        <f t="shared" si="0"/>
        <v>0.5381944444444445</v>
      </c>
      <c r="I12" s="24" t="s">
        <v>27</v>
      </c>
      <c r="J12" s="18">
        <f t="shared" si="1"/>
        <v>0.5430555555555556</v>
      </c>
      <c r="K12" s="23">
        <f t="shared" si="1"/>
        <v>0.5479166666666667</v>
      </c>
      <c r="L12" s="17">
        <f t="shared" si="2"/>
        <v>0.5527777777777778</v>
      </c>
      <c r="M12" s="24" t="s">
        <v>27</v>
      </c>
      <c r="N12" s="18">
        <f t="shared" si="6"/>
        <v>0.5576388888888889</v>
      </c>
      <c r="O12" s="23">
        <f t="shared" si="1"/>
        <v>0.5645833333333333</v>
      </c>
      <c r="P12" s="15">
        <f t="shared" si="5"/>
        <v>0.5694444444444444</v>
      </c>
      <c r="Q12" s="24" t="s">
        <v>27</v>
      </c>
      <c r="R12" s="16">
        <f t="shared" si="3"/>
        <v>0.5736111111111111</v>
      </c>
      <c r="S12" s="4"/>
    </row>
    <row r="13" spans="1:19" ht="30" customHeight="1">
      <c r="A13" s="4">
        <v>7</v>
      </c>
      <c r="B13" s="19" t="s">
        <v>35</v>
      </c>
      <c r="C13" s="1">
        <v>47</v>
      </c>
      <c r="D13" s="26">
        <v>0.3958333333333333</v>
      </c>
      <c r="E13" s="27" t="s">
        <v>22</v>
      </c>
      <c r="F13" s="22" t="s">
        <v>21</v>
      </c>
      <c r="G13" s="23">
        <f t="shared" si="4"/>
        <v>0.5361111111111112</v>
      </c>
      <c r="H13" s="17">
        <f t="shared" si="0"/>
        <v>0.5430555555555556</v>
      </c>
      <c r="I13" s="24" t="s">
        <v>27</v>
      </c>
      <c r="J13" s="18">
        <f t="shared" si="1"/>
        <v>0.5479166666666667</v>
      </c>
      <c r="K13" s="23">
        <f t="shared" si="1"/>
        <v>0.5527777777777778</v>
      </c>
      <c r="L13" s="17">
        <f t="shared" si="2"/>
        <v>0.5576388888888889</v>
      </c>
      <c r="M13" s="24" t="s">
        <v>27</v>
      </c>
      <c r="N13" s="18">
        <f t="shared" si="6"/>
        <v>0.5625</v>
      </c>
      <c r="O13" s="23">
        <f t="shared" si="1"/>
        <v>0.5694444444444444</v>
      </c>
      <c r="P13" s="15">
        <f t="shared" si="5"/>
        <v>0.5743055555555555</v>
      </c>
      <c r="Q13" s="24" t="s">
        <v>27</v>
      </c>
      <c r="R13" s="16">
        <f t="shared" si="3"/>
        <v>0.5784722222222222</v>
      </c>
      <c r="S13" s="4"/>
    </row>
    <row r="14" spans="1:19" ht="30" customHeight="1">
      <c r="A14" s="4">
        <v>8</v>
      </c>
      <c r="B14" s="19" t="s">
        <v>36</v>
      </c>
      <c r="C14" s="1">
        <v>51</v>
      </c>
      <c r="D14" s="26">
        <v>0.3958333333333333</v>
      </c>
      <c r="E14" s="27" t="s">
        <v>30</v>
      </c>
      <c r="F14" s="22" t="s">
        <v>19</v>
      </c>
      <c r="G14" s="23">
        <f t="shared" si="4"/>
        <v>0.5409722222222223</v>
      </c>
      <c r="H14" s="17">
        <f t="shared" si="0"/>
        <v>0.5479166666666667</v>
      </c>
      <c r="I14" s="24" t="s">
        <v>27</v>
      </c>
      <c r="J14" s="18">
        <f t="shared" si="1"/>
        <v>0.5527777777777778</v>
      </c>
      <c r="K14" s="23">
        <f t="shared" si="1"/>
        <v>0.5576388888888889</v>
      </c>
      <c r="L14" s="17">
        <f t="shared" si="2"/>
        <v>0.5625</v>
      </c>
      <c r="M14" s="24" t="s">
        <v>27</v>
      </c>
      <c r="N14" s="18">
        <f t="shared" si="6"/>
        <v>0.5673611111111111</v>
      </c>
      <c r="O14" s="23">
        <f t="shared" si="1"/>
        <v>0.5743055555555555</v>
      </c>
      <c r="P14" s="15">
        <f t="shared" si="5"/>
        <v>0.5791666666666666</v>
      </c>
      <c r="Q14" s="24" t="s">
        <v>27</v>
      </c>
      <c r="R14" s="16">
        <f t="shared" si="3"/>
        <v>0.5833333333333333</v>
      </c>
      <c r="S14" s="4"/>
    </row>
    <row r="15" spans="1:19" ht="30" customHeight="1">
      <c r="A15" s="4">
        <v>9</v>
      </c>
      <c r="B15" s="19" t="s">
        <v>37</v>
      </c>
      <c r="C15" s="1">
        <v>65</v>
      </c>
      <c r="D15" s="20">
        <v>0.40277777777777773</v>
      </c>
      <c r="E15" s="21" t="s">
        <v>16</v>
      </c>
      <c r="F15" s="22" t="s">
        <v>20</v>
      </c>
      <c r="G15" s="23">
        <f t="shared" si="4"/>
        <v>0.5458333333333334</v>
      </c>
      <c r="H15" s="17">
        <f t="shared" si="0"/>
        <v>0.5527777777777778</v>
      </c>
      <c r="I15" s="24" t="s">
        <v>27</v>
      </c>
      <c r="J15" s="18">
        <f aca="true" t="shared" si="7" ref="J15:O15">K15-TIME(0,7,0)</f>
        <v>0.5576388888888889</v>
      </c>
      <c r="K15" s="23">
        <f t="shared" si="7"/>
        <v>0.5625</v>
      </c>
      <c r="L15" s="17">
        <f t="shared" si="2"/>
        <v>0.5673611111111111</v>
      </c>
      <c r="M15" s="24" t="s">
        <v>27</v>
      </c>
      <c r="N15" s="18">
        <f t="shared" si="6"/>
        <v>0.5722222222222222</v>
      </c>
      <c r="O15" s="23">
        <f t="shared" si="7"/>
        <v>0.5791666666666666</v>
      </c>
      <c r="P15" s="15">
        <f t="shared" si="5"/>
        <v>0.5840277777777777</v>
      </c>
      <c r="Q15" s="24" t="s">
        <v>27</v>
      </c>
      <c r="R15" s="16">
        <f>P15+TIME(0,6,0)</f>
        <v>0.5881944444444444</v>
      </c>
      <c r="S15" s="28">
        <v>0.6041666666666666</v>
      </c>
    </row>
    <row r="16" spans="1:19" ht="30" customHeight="1">
      <c r="A16" s="4">
        <v>10</v>
      </c>
      <c r="B16" s="19" t="s">
        <v>38</v>
      </c>
      <c r="C16" s="1">
        <v>115</v>
      </c>
      <c r="D16" s="20">
        <v>0.40277777777777773</v>
      </c>
      <c r="E16" s="21" t="s">
        <v>16</v>
      </c>
      <c r="F16" s="22" t="s">
        <v>21</v>
      </c>
      <c r="G16" s="23">
        <f t="shared" si="4"/>
        <v>0.5506944444444445</v>
      </c>
      <c r="H16" s="17">
        <f t="shared" si="0"/>
        <v>0.5576388888888889</v>
      </c>
      <c r="I16" s="24" t="s">
        <v>27</v>
      </c>
      <c r="J16" s="18">
        <f>K16-TIME(0,7,0)</f>
        <v>0.5625</v>
      </c>
      <c r="K16" s="23">
        <f>L16-TIME(0,7,0)</f>
        <v>0.5673611111111111</v>
      </c>
      <c r="L16" s="17">
        <f t="shared" si="2"/>
        <v>0.5722222222222222</v>
      </c>
      <c r="M16" s="24" t="s">
        <v>27</v>
      </c>
      <c r="N16" s="18">
        <f>O16-TIME(0,10,0)</f>
        <v>0.5770833333333333</v>
      </c>
      <c r="O16" s="23">
        <f>P16-TIME(0,7,0)</f>
        <v>0.5840277777777777</v>
      </c>
      <c r="P16" s="15">
        <f t="shared" si="5"/>
        <v>0.5888888888888888</v>
      </c>
      <c r="Q16" s="24" t="s">
        <v>27</v>
      </c>
      <c r="R16" s="16">
        <f>P16+TIME(0,6,0)</f>
        <v>0.5930555555555554</v>
      </c>
      <c r="S16" s="28">
        <v>0.611111111111111</v>
      </c>
    </row>
    <row r="17" spans="1:19" ht="22.5" customHeight="1">
      <c r="A17" s="4"/>
      <c r="B17" s="29" t="s">
        <v>4</v>
      </c>
      <c r="C17" s="1"/>
      <c r="D17" s="30"/>
      <c r="E17" s="31"/>
      <c r="F17" s="32"/>
      <c r="G17" s="33"/>
      <c r="H17" s="15"/>
      <c r="I17" s="34"/>
      <c r="J17" s="16"/>
      <c r="K17" s="28"/>
      <c r="L17" s="15"/>
      <c r="M17" s="34"/>
      <c r="N17" s="16"/>
      <c r="O17" s="28"/>
      <c r="P17" s="17">
        <f>R16</f>
        <v>0.5930555555555554</v>
      </c>
      <c r="Q17" s="34" t="s">
        <v>27</v>
      </c>
      <c r="R17" s="18">
        <f>P17+TIME(0,15,0)</f>
        <v>0.6034722222222221</v>
      </c>
      <c r="S17" s="8"/>
    </row>
    <row r="18" spans="1:19" ht="30" customHeight="1">
      <c r="A18" s="4">
        <v>11</v>
      </c>
      <c r="B18" s="19" t="s">
        <v>39</v>
      </c>
      <c r="C18" s="1">
        <v>90</v>
      </c>
      <c r="D18" s="26">
        <v>0.3958333333333333</v>
      </c>
      <c r="E18" s="27" t="s">
        <v>22</v>
      </c>
      <c r="F18" s="22" t="s">
        <v>20</v>
      </c>
      <c r="G18" s="23">
        <f t="shared" si="4"/>
        <v>0.5659722222222222</v>
      </c>
      <c r="H18" s="15">
        <f aca="true" t="shared" si="8" ref="H18:H27">J18-TIME(0,7,0)</f>
        <v>0.5729166666666666</v>
      </c>
      <c r="I18" s="24" t="s">
        <v>27</v>
      </c>
      <c r="J18" s="16">
        <f aca="true" t="shared" si="9" ref="J18:K24">K18-TIME(0,7,0)</f>
        <v>0.5777777777777777</v>
      </c>
      <c r="K18" s="28">
        <f t="shared" si="9"/>
        <v>0.5826388888888888</v>
      </c>
      <c r="L18" s="15">
        <f aca="true" t="shared" si="10" ref="L18:L27">N18-TIME(0,7,0)</f>
        <v>0.5874999999999999</v>
      </c>
      <c r="M18" s="24" t="s">
        <v>27</v>
      </c>
      <c r="N18" s="16">
        <f>O18-TIME(0,10,0)</f>
        <v>0.592361111111111</v>
      </c>
      <c r="O18" s="28">
        <f aca="true" t="shared" si="11" ref="O18:O24">P18-TIME(0,7,0)</f>
        <v>0.5993055555555554</v>
      </c>
      <c r="P18" s="15">
        <f>R17+TIME(0,1,0)</f>
        <v>0.6041666666666665</v>
      </c>
      <c r="Q18" s="24" t="s">
        <v>27</v>
      </c>
      <c r="R18" s="16">
        <f aca="true" t="shared" si="12" ref="R18:R23">P18+TIME(0,6,0)</f>
        <v>0.6083333333333332</v>
      </c>
      <c r="S18" s="4"/>
    </row>
    <row r="19" spans="1:19" ht="30" customHeight="1">
      <c r="A19" s="4">
        <v>12</v>
      </c>
      <c r="B19" s="19" t="s">
        <v>40</v>
      </c>
      <c r="C19" s="1">
        <v>45</v>
      </c>
      <c r="D19" s="20">
        <v>0.40277777777777773</v>
      </c>
      <c r="E19" s="21" t="s">
        <v>16</v>
      </c>
      <c r="F19" s="22" t="s">
        <v>21</v>
      </c>
      <c r="G19" s="23">
        <f t="shared" si="4"/>
        <v>0.5708333333333333</v>
      </c>
      <c r="H19" s="15">
        <f t="shared" si="8"/>
        <v>0.5777777777777777</v>
      </c>
      <c r="I19" s="24" t="s">
        <v>27</v>
      </c>
      <c r="J19" s="16">
        <f t="shared" si="9"/>
        <v>0.5826388888888888</v>
      </c>
      <c r="K19" s="28">
        <f t="shared" si="9"/>
        <v>0.5874999999999999</v>
      </c>
      <c r="L19" s="15">
        <f t="shared" si="10"/>
        <v>0.592361111111111</v>
      </c>
      <c r="M19" s="24" t="s">
        <v>27</v>
      </c>
      <c r="N19" s="16">
        <f>O19-TIME(0,10,0)</f>
        <v>0.5972222222222221</v>
      </c>
      <c r="O19" s="28">
        <f t="shared" si="11"/>
        <v>0.6041666666666665</v>
      </c>
      <c r="P19" s="15">
        <f aca="true" t="shared" si="13" ref="P19:P27">P18+TIME(0,7,0)</f>
        <v>0.6090277777777776</v>
      </c>
      <c r="Q19" s="24" t="s">
        <v>27</v>
      </c>
      <c r="R19" s="16">
        <f t="shared" si="12"/>
        <v>0.6131944444444443</v>
      </c>
      <c r="S19" s="28">
        <v>0.6319444444444444</v>
      </c>
    </row>
    <row r="20" spans="1:19" ht="30" customHeight="1">
      <c r="A20" s="4">
        <v>13</v>
      </c>
      <c r="B20" s="19" t="s">
        <v>41</v>
      </c>
      <c r="C20" s="1">
        <v>69</v>
      </c>
      <c r="D20" s="26">
        <v>0.40277777777777773</v>
      </c>
      <c r="E20" s="27" t="s">
        <v>22</v>
      </c>
      <c r="F20" s="22" t="s">
        <v>20</v>
      </c>
      <c r="G20" s="23">
        <f t="shared" si="4"/>
        <v>0.5756944444444444</v>
      </c>
      <c r="H20" s="15">
        <f t="shared" si="8"/>
        <v>0.5826388888888888</v>
      </c>
      <c r="I20" s="24" t="s">
        <v>27</v>
      </c>
      <c r="J20" s="16">
        <f t="shared" si="9"/>
        <v>0.5874999999999999</v>
      </c>
      <c r="K20" s="28">
        <f t="shared" si="9"/>
        <v>0.592361111111111</v>
      </c>
      <c r="L20" s="15">
        <f t="shared" si="10"/>
        <v>0.5972222222222221</v>
      </c>
      <c r="M20" s="24" t="s">
        <v>27</v>
      </c>
      <c r="N20" s="16">
        <f aca="true" t="shared" si="14" ref="N20:N26">O20-TIME(0,10,0)</f>
        <v>0.6020833333333332</v>
      </c>
      <c r="O20" s="28">
        <f t="shared" si="11"/>
        <v>0.6090277777777776</v>
      </c>
      <c r="P20" s="15">
        <f t="shared" si="13"/>
        <v>0.6138888888888887</v>
      </c>
      <c r="Q20" s="24" t="s">
        <v>27</v>
      </c>
      <c r="R20" s="16">
        <f t="shared" si="12"/>
        <v>0.6180555555555554</v>
      </c>
      <c r="S20" s="4"/>
    </row>
    <row r="21" spans="1:19" ht="30" customHeight="1">
      <c r="A21" s="4">
        <v>14</v>
      </c>
      <c r="B21" s="19" t="s">
        <v>42</v>
      </c>
      <c r="C21" s="1">
        <v>28</v>
      </c>
      <c r="D21" s="26">
        <v>0.40277777777777773</v>
      </c>
      <c r="E21" s="27" t="s">
        <v>30</v>
      </c>
      <c r="F21" s="22" t="s">
        <v>19</v>
      </c>
      <c r="G21" s="23">
        <f t="shared" si="4"/>
        <v>0.5805555555555555</v>
      </c>
      <c r="H21" s="15">
        <f t="shared" si="8"/>
        <v>0.5874999999999999</v>
      </c>
      <c r="I21" s="24" t="s">
        <v>27</v>
      </c>
      <c r="J21" s="16">
        <f t="shared" si="9"/>
        <v>0.592361111111111</v>
      </c>
      <c r="K21" s="28">
        <f t="shared" si="9"/>
        <v>0.5972222222222221</v>
      </c>
      <c r="L21" s="15">
        <f t="shared" si="10"/>
        <v>0.6020833333333332</v>
      </c>
      <c r="M21" s="24" t="s">
        <v>27</v>
      </c>
      <c r="N21" s="16">
        <f t="shared" si="14"/>
        <v>0.6069444444444443</v>
      </c>
      <c r="O21" s="28">
        <f t="shared" si="11"/>
        <v>0.6138888888888887</v>
      </c>
      <c r="P21" s="15">
        <f t="shared" si="13"/>
        <v>0.6187499999999998</v>
      </c>
      <c r="Q21" s="24" t="s">
        <v>27</v>
      </c>
      <c r="R21" s="16">
        <f t="shared" si="12"/>
        <v>0.6229166666666665</v>
      </c>
      <c r="S21" s="4"/>
    </row>
    <row r="22" spans="1:19" ht="30" customHeight="1">
      <c r="A22" s="4">
        <v>15</v>
      </c>
      <c r="B22" s="19" t="s">
        <v>43</v>
      </c>
      <c r="C22" s="1">
        <v>63</v>
      </c>
      <c r="D22" s="35">
        <v>0.40277777777777773</v>
      </c>
      <c r="E22" s="27" t="s">
        <v>22</v>
      </c>
      <c r="F22" s="22" t="s">
        <v>21</v>
      </c>
      <c r="G22" s="23">
        <f t="shared" si="4"/>
        <v>0.5854166666666666</v>
      </c>
      <c r="H22" s="15">
        <f t="shared" si="8"/>
        <v>0.592361111111111</v>
      </c>
      <c r="I22" s="24" t="s">
        <v>27</v>
      </c>
      <c r="J22" s="16">
        <f t="shared" si="9"/>
        <v>0.5972222222222221</v>
      </c>
      <c r="K22" s="28">
        <f t="shared" si="9"/>
        <v>0.6020833333333332</v>
      </c>
      <c r="L22" s="15">
        <f t="shared" si="10"/>
        <v>0.6069444444444443</v>
      </c>
      <c r="M22" s="24" t="s">
        <v>27</v>
      </c>
      <c r="N22" s="16">
        <f t="shared" si="14"/>
        <v>0.6118055555555554</v>
      </c>
      <c r="O22" s="28">
        <f t="shared" si="11"/>
        <v>0.6187499999999998</v>
      </c>
      <c r="P22" s="15">
        <f t="shared" si="13"/>
        <v>0.6236111111111109</v>
      </c>
      <c r="Q22" s="24" t="s">
        <v>27</v>
      </c>
      <c r="R22" s="16">
        <f t="shared" si="12"/>
        <v>0.6277777777777775</v>
      </c>
      <c r="S22" s="4"/>
    </row>
    <row r="23" spans="1:19" ht="30" customHeight="1">
      <c r="A23" s="4">
        <v>16</v>
      </c>
      <c r="B23" s="19" t="s">
        <v>44</v>
      </c>
      <c r="C23" s="1">
        <v>14</v>
      </c>
      <c r="D23" s="26">
        <v>0.40277777777777773</v>
      </c>
      <c r="E23" s="27" t="s">
        <v>22</v>
      </c>
      <c r="F23" s="22" t="s">
        <v>20</v>
      </c>
      <c r="G23" s="23">
        <f t="shared" si="4"/>
        <v>0.5902777777777777</v>
      </c>
      <c r="H23" s="15">
        <f t="shared" si="8"/>
        <v>0.5972222222222221</v>
      </c>
      <c r="I23" s="24" t="s">
        <v>27</v>
      </c>
      <c r="J23" s="16">
        <f t="shared" si="9"/>
        <v>0.6020833333333332</v>
      </c>
      <c r="K23" s="28">
        <f t="shared" si="9"/>
        <v>0.6069444444444443</v>
      </c>
      <c r="L23" s="15">
        <f t="shared" si="10"/>
        <v>0.6118055555555554</v>
      </c>
      <c r="M23" s="24" t="s">
        <v>27</v>
      </c>
      <c r="N23" s="16">
        <f t="shared" si="14"/>
        <v>0.6166666666666665</v>
      </c>
      <c r="O23" s="28">
        <f t="shared" si="11"/>
        <v>0.6236111111111109</v>
      </c>
      <c r="P23" s="15">
        <f t="shared" si="13"/>
        <v>0.628472222222222</v>
      </c>
      <c r="Q23" s="24" t="s">
        <v>27</v>
      </c>
      <c r="R23" s="16">
        <f t="shared" si="12"/>
        <v>0.6326388888888886</v>
      </c>
      <c r="S23" s="4"/>
    </row>
    <row r="24" spans="1:19" ht="30" customHeight="1">
      <c r="A24" s="4">
        <v>17</v>
      </c>
      <c r="B24" s="19" t="s">
        <v>45</v>
      </c>
      <c r="C24" s="1">
        <v>68</v>
      </c>
      <c r="D24" s="36">
        <v>0.40972222222222227</v>
      </c>
      <c r="E24" s="27" t="s">
        <v>22</v>
      </c>
      <c r="F24" s="22" t="s">
        <v>21</v>
      </c>
      <c r="G24" s="23">
        <f t="shared" si="4"/>
        <v>0.5951388888888888</v>
      </c>
      <c r="H24" s="15">
        <f t="shared" si="8"/>
        <v>0.6020833333333332</v>
      </c>
      <c r="I24" s="24" t="s">
        <v>27</v>
      </c>
      <c r="J24" s="16">
        <f t="shared" si="9"/>
        <v>0.6069444444444443</v>
      </c>
      <c r="K24" s="28">
        <f t="shared" si="9"/>
        <v>0.6118055555555554</v>
      </c>
      <c r="L24" s="15">
        <f t="shared" si="10"/>
        <v>0.6166666666666665</v>
      </c>
      <c r="M24" s="24" t="s">
        <v>27</v>
      </c>
      <c r="N24" s="16">
        <f t="shared" si="14"/>
        <v>0.6215277777777776</v>
      </c>
      <c r="O24" s="28">
        <f t="shared" si="11"/>
        <v>0.628472222222222</v>
      </c>
      <c r="P24" s="15">
        <f t="shared" si="13"/>
        <v>0.6333333333333331</v>
      </c>
      <c r="Q24" s="24" t="s">
        <v>27</v>
      </c>
      <c r="R24" s="16">
        <f>P24+TIME(0,6,0)</f>
        <v>0.6374999999999997</v>
      </c>
      <c r="S24" s="28"/>
    </row>
    <row r="25" spans="1:19" ht="30" customHeight="1">
      <c r="A25" s="4">
        <v>18</v>
      </c>
      <c r="B25" s="19" t="s">
        <v>12</v>
      </c>
      <c r="C25" s="1">
        <v>70</v>
      </c>
      <c r="D25" s="20">
        <v>0.40972222222222227</v>
      </c>
      <c r="E25" s="21" t="s">
        <v>16</v>
      </c>
      <c r="F25" s="22" t="s">
        <v>20</v>
      </c>
      <c r="G25" s="23">
        <f t="shared" si="4"/>
        <v>0.5999999999999999</v>
      </c>
      <c r="H25" s="15">
        <f t="shared" si="8"/>
        <v>0.6069444444444443</v>
      </c>
      <c r="I25" s="24" t="s">
        <v>27</v>
      </c>
      <c r="J25" s="16">
        <f aca="true" t="shared" si="15" ref="J25:O25">K25-TIME(0,7,0)</f>
        <v>0.6118055555555554</v>
      </c>
      <c r="K25" s="28">
        <f t="shared" si="15"/>
        <v>0.6166666666666665</v>
      </c>
      <c r="L25" s="15">
        <f t="shared" si="10"/>
        <v>0.6215277777777776</v>
      </c>
      <c r="M25" s="24" t="s">
        <v>27</v>
      </c>
      <c r="N25" s="16">
        <f t="shared" si="14"/>
        <v>0.6263888888888887</v>
      </c>
      <c r="O25" s="28">
        <f t="shared" si="15"/>
        <v>0.6333333333333331</v>
      </c>
      <c r="P25" s="15">
        <f t="shared" si="13"/>
        <v>0.6381944444444442</v>
      </c>
      <c r="Q25" s="24" t="s">
        <v>27</v>
      </c>
      <c r="R25" s="16">
        <f>P25+TIME(0,6,0)</f>
        <v>0.6423611111111108</v>
      </c>
      <c r="S25" s="28">
        <v>0.6597222222222222</v>
      </c>
    </row>
    <row r="26" spans="1:19" ht="30" customHeight="1">
      <c r="A26" s="4">
        <v>19</v>
      </c>
      <c r="B26" s="19" t="s">
        <v>46</v>
      </c>
      <c r="C26" s="1">
        <v>49</v>
      </c>
      <c r="D26" s="26">
        <v>0.40277777777777773</v>
      </c>
      <c r="E26" s="27" t="s">
        <v>30</v>
      </c>
      <c r="F26" s="22" t="s">
        <v>19</v>
      </c>
      <c r="G26" s="23">
        <f t="shared" si="4"/>
        <v>0.604861111111111</v>
      </c>
      <c r="H26" s="15">
        <f t="shared" si="8"/>
        <v>0.6118055555555554</v>
      </c>
      <c r="I26" s="24" t="s">
        <v>27</v>
      </c>
      <c r="J26" s="16">
        <f>K26-TIME(0,7,0)</f>
        <v>0.6166666666666665</v>
      </c>
      <c r="K26" s="28">
        <f>L26-TIME(0,7,0)</f>
        <v>0.6215277777777776</v>
      </c>
      <c r="L26" s="15">
        <f t="shared" si="10"/>
        <v>0.6263888888888887</v>
      </c>
      <c r="M26" s="24" t="s">
        <v>27</v>
      </c>
      <c r="N26" s="16">
        <f t="shared" si="14"/>
        <v>0.6312499999999998</v>
      </c>
      <c r="O26" s="28">
        <f>P26-TIME(0,7,0)</f>
        <v>0.6381944444444442</v>
      </c>
      <c r="P26" s="15">
        <f t="shared" si="13"/>
        <v>0.6430555555555553</v>
      </c>
      <c r="Q26" s="24" t="s">
        <v>27</v>
      </c>
      <c r="R26" s="16">
        <f>P26+TIME(0,6,0)</f>
        <v>0.6472222222222219</v>
      </c>
      <c r="S26" s="4"/>
    </row>
    <row r="27" spans="1:19" ht="30" customHeight="1">
      <c r="A27" s="4">
        <v>20</v>
      </c>
      <c r="B27" s="37" t="s">
        <v>47</v>
      </c>
      <c r="C27" s="1">
        <v>86</v>
      </c>
      <c r="D27" s="20">
        <v>0.40972222222222227</v>
      </c>
      <c r="E27" s="21" t="s">
        <v>16</v>
      </c>
      <c r="F27" s="22" t="s">
        <v>21</v>
      </c>
      <c r="G27" s="23">
        <f t="shared" si="4"/>
        <v>0.609722222222222</v>
      </c>
      <c r="H27" s="15">
        <f t="shared" si="8"/>
        <v>0.6166666666666665</v>
      </c>
      <c r="I27" s="24" t="s">
        <v>27</v>
      </c>
      <c r="J27" s="16">
        <f>K27-TIME(0,7,0)</f>
        <v>0.6215277777777776</v>
      </c>
      <c r="K27" s="28">
        <f>L27-TIME(0,7,0)</f>
        <v>0.6263888888888887</v>
      </c>
      <c r="L27" s="15">
        <f t="shared" si="10"/>
        <v>0.6312499999999998</v>
      </c>
      <c r="M27" s="24" t="s">
        <v>27</v>
      </c>
      <c r="N27" s="16">
        <f>O27-TIME(0,10,0)</f>
        <v>0.6361111111111108</v>
      </c>
      <c r="O27" s="28">
        <f>P27-TIME(0,7,0)</f>
        <v>0.6430555555555553</v>
      </c>
      <c r="P27" s="15">
        <f t="shared" si="13"/>
        <v>0.6479166666666664</v>
      </c>
      <c r="Q27" s="24" t="s">
        <v>27</v>
      </c>
      <c r="R27" s="16">
        <f>P27+TIME(0,6,0)</f>
        <v>0.652083333333333</v>
      </c>
      <c r="S27" s="28">
        <v>0.6666666666666666</v>
      </c>
    </row>
    <row r="28" spans="1:19" ht="22.5" customHeight="1">
      <c r="A28" s="4"/>
      <c r="B28" s="29" t="s">
        <v>4</v>
      </c>
      <c r="C28" s="1"/>
      <c r="D28" s="30"/>
      <c r="E28" s="31"/>
      <c r="F28" s="32"/>
      <c r="G28" s="33"/>
      <c r="H28" s="15"/>
      <c r="I28" s="34"/>
      <c r="J28" s="16"/>
      <c r="K28" s="28"/>
      <c r="L28" s="15"/>
      <c r="M28" s="34"/>
      <c r="N28" s="16"/>
      <c r="O28" s="28"/>
      <c r="P28" s="17">
        <f>R27</f>
        <v>0.652083333333333</v>
      </c>
      <c r="Q28" s="34" t="s">
        <v>27</v>
      </c>
      <c r="R28" s="18">
        <f>P28+TIME(0,15,0)</f>
        <v>0.6624999999999996</v>
      </c>
      <c r="S28" s="4"/>
    </row>
    <row r="29" spans="1:19" ht="30" customHeight="1">
      <c r="A29" s="4">
        <v>21</v>
      </c>
      <c r="B29" s="19" t="s">
        <v>14</v>
      </c>
      <c r="C29" s="1">
        <v>49</v>
      </c>
      <c r="D29" s="20">
        <v>0.40972222222222227</v>
      </c>
      <c r="E29" s="21" t="s">
        <v>16</v>
      </c>
      <c r="F29" s="22" t="s">
        <v>54</v>
      </c>
      <c r="G29" s="23">
        <f t="shared" si="4"/>
        <v>0.6249999999999998</v>
      </c>
      <c r="H29" s="15">
        <f aca="true" t="shared" si="16" ref="H29:H37">J29-TIME(0,7,0)</f>
        <v>0.6319444444444442</v>
      </c>
      <c r="I29" s="24" t="s">
        <v>27</v>
      </c>
      <c r="J29" s="16">
        <f aca="true" t="shared" si="17" ref="J29:K33">K29-TIME(0,7,0)</f>
        <v>0.6368055555555553</v>
      </c>
      <c r="K29" s="28">
        <f t="shared" si="17"/>
        <v>0.6416666666666664</v>
      </c>
      <c r="L29" s="15">
        <f aca="true" t="shared" si="18" ref="L29:L37">N29-TIME(0,7,0)</f>
        <v>0.6465277777777775</v>
      </c>
      <c r="M29" s="24" t="s">
        <v>27</v>
      </c>
      <c r="N29" s="16">
        <f>O29-TIME(0,10,0)</f>
        <v>0.6513888888888886</v>
      </c>
      <c r="O29" s="28">
        <f>P29-TIME(0,7,0)</f>
        <v>0.658333333333333</v>
      </c>
      <c r="P29" s="15">
        <f>R28+TIME(0,1,0)</f>
        <v>0.6631944444444441</v>
      </c>
      <c r="Q29" s="24" t="s">
        <v>27</v>
      </c>
      <c r="R29" s="16">
        <f aca="true" t="shared" si="19" ref="R29:R34">P29+TIME(0,6,0)</f>
        <v>0.6673611111111107</v>
      </c>
      <c r="S29" s="28">
        <v>0.6875</v>
      </c>
    </row>
    <row r="30" spans="1:19" ht="30" customHeight="1">
      <c r="A30" s="4">
        <v>22</v>
      </c>
      <c r="B30" s="19" t="s">
        <v>48</v>
      </c>
      <c r="C30" s="1">
        <v>14</v>
      </c>
      <c r="D30" s="26">
        <v>0.40972222222222227</v>
      </c>
      <c r="E30" s="27" t="s">
        <v>30</v>
      </c>
      <c r="F30" s="22" t="s">
        <v>19</v>
      </c>
      <c r="G30" s="23">
        <f t="shared" si="4"/>
        <v>0.6298611111111109</v>
      </c>
      <c r="H30" s="15">
        <f t="shared" si="16"/>
        <v>0.6368055555555553</v>
      </c>
      <c r="I30" s="24" t="s">
        <v>27</v>
      </c>
      <c r="J30" s="16">
        <f t="shared" si="17"/>
        <v>0.6416666666666664</v>
      </c>
      <c r="K30" s="28">
        <f t="shared" si="17"/>
        <v>0.6465277777777775</v>
      </c>
      <c r="L30" s="15">
        <f t="shared" si="18"/>
        <v>0.6513888888888886</v>
      </c>
      <c r="M30" s="24" t="s">
        <v>27</v>
      </c>
      <c r="N30" s="16">
        <f>O30-TIME(0,10,0)</f>
        <v>0.6562499999999997</v>
      </c>
      <c r="O30" s="28">
        <f>P30-TIME(0,7,0)</f>
        <v>0.6631944444444441</v>
      </c>
      <c r="P30" s="15">
        <f aca="true" t="shared" si="20" ref="P30:P37">P29+TIME(0,7,0)</f>
        <v>0.6680555555555552</v>
      </c>
      <c r="Q30" s="24" t="s">
        <v>27</v>
      </c>
      <c r="R30" s="16">
        <f t="shared" si="19"/>
        <v>0.6722222222222218</v>
      </c>
      <c r="S30" s="4"/>
    </row>
    <row r="31" spans="1:19" ht="30" customHeight="1">
      <c r="A31" s="4">
        <v>23</v>
      </c>
      <c r="B31" s="19" t="s">
        <v>49</v>
      </c>
      <c r="C31" s="1">
        <v>65</v>
      </c>
      <c r="D31" s="26">
        <v>0.40972222222222227</v>
      </c>
      <c r="E31" s="27" t="s">
        <v>30</v>
      </c>
      <c r="F31" s="22" t="s">
        <v>19</v>
      </c>
      <c r="G31" s="23">
        <f t="shared" si="4"/>
        <v>0.634722222222222</v>
      </c>
      <c r="H31" s="15">
        <f t="shared" si="16"/>
        <v>0.6416666666666664</v>
      </c>
      <c r="I31" s="24" t="s">
        <v>27</v>
      </c>
      <c r="J31" s="16">
        <f t="shared" si="17"/>
        <v>0.6465277777777775</v>
      </c>
      <c r="K31" s="28">
        <f t="shared" si="17"/>
        <v>0.6513888888888886</v>
      </c>
      <c r="L31" s="15">
        <f t="shared" si="18"/>
        <v>0.6562499999999997</v>
      </c>
      <c r="M31" s="24" t="s">
        <v>27</v>
      </c>
      <c r="N31" s="16">
        <f aca="true" t="shared" si="21" ref="N31:N37">O31-TIME(0,10,0)</f>
        <v>0.6611111111111108</v>
      </c>
      <c r="O31" s="28">
        <f>P31-TIME(0,7,0)</f>
        <v>0.6680555555555552</v>
      </c>
      <c r="P31" s="15">
        <f t="shared" si="20"/>
        <v>0.6729166666666663</v>
      </c>
      <c r="Q31" s="24" t="s">
        <v>27</v>
      </c>
      <c r="R31" s="16">
        <f t="shared" si="19"/>
        <v>0.6770833333333329</v>
      </c>
      <c r="S31" s="4"/>
    </row>
    <row r="32" spans="1:19" ht="30" customHeight="1">
      <c r="A32" s="4">
        <v>24</v>
      </c>
      <c r="B32" s="19" t="s">
        <v>50</v>
      </c>
      <c r="C32" s="1">
        <v>58</v>
      </c>
      <c r="D32" s="26">
        <v>0.40972222222222227</v>
      </c>
      <c r="E32" s="27" t="s">
        <v>30</v>
      </c>
      <c r="F32" s="22" t="s">
        <v>19</v>
      </c>
      <c r="G32" s="23">
        <f t="shared" si="4"/>
        <v>0.6395833333333331</v>
      </c>
      <c r="H32" s="15">
        <f t="shared" si="16"/>
        <v>0.6465277777777775</v>
      </c>
      <c r="I32" s="24" t="s">
        <v>27</v>
      </c>
      <c r="J32" s="16">
        <f t="shared" si="17"/>
        <v>0.6513888888888886</v>
      </c>
      <c r="K32" s="28">
        <f t="shared" si="17"/>
        <v>0.6562499999999997</v>
      </c>
      <c r="L32" s="15">
        <f t="shared" si="18"/>
        <v>0.6611111111111108</v>
      </c>
      <c r="M32" s="24" t="s">
        <v>27</v>
      </c>
      <c r="N32" s="16">
        <f t="shared" si="21"/>
        <v>0.6659722222222219</v>
      </c>
      <c r="O32" s="28">
        <f>P32-TIME(0,7,0)</f>
        <v>0.6729166666666663</v>
      </c>
      <c r="P32" s="15">
        <f t="shared" si="20"/>
        <v>0.6777777777777774</v>
      </c>
      <c r="Q32" s="24" t="s">
        <v>27</v>
      </c>
      <c r="R32" s="16">
        <f t="shared" si="19"/>
        <v>0.681944444444444</v>
      </c>
      <c r="S32" s="4"/>
    </row>
    <row r="33" spans="1:19" ht="30" customHeight="1">
      <c r="A33" s="4">
        <v>25</v>
      </c>
      <c r="B33" s="19" t="s">
        <v>51</v>
      </c>
      <c r="C33" s="1">
        <v>50</v>
      </c>
      <c r="D33" s="20">
        <v>0.4166666666666667</v>
      </c>
      <c r="E33" s="21" t="s">
        <v>16</v>
      </c>
      <c r="F33" s="22" t="s">
        <v>21</v>
      </c>
      <c r="G33" s="23">
        <f t="shared" si="4"/>
        <v>0.6444444444444442</v>
      </c>
      <c r="H33" s="15">
        <f t="shared" si="16"/>
        <v>0.6513888888888886</v>
      </c>
      <c r="I33" s="24" t="s">
        <v>27</v>
      </c>
      <c r="J33" s="16">
        <f t="shared" si="17"/>
        <v>0.6562499999999997</v>
      </c>
      <c r="K33" s="28">
        <f t="shared" si="17"/>
        <v>0.6611111111111108</v>
      </c>
      <c r="L33" s="15">
        <f t="shared" si="18"/>
        <v>0.6659722222222219</v>
      </c>
      <c r="M33" s="24" t="s">
        <v>27</v>
      </c>
      <c r="N33" s="16">
        <f t="shared" si="21"/>
        <v>0.670833333333333</v>
      </c>
      <c r="O33" s="28">
        <f>P33-TIME(0,7,0)</f>
        <v>0.6777777777777774</v>
      </c>
      <c r="P33" s="15">
        <f t="shared" si="20"/>
        <v>0.6826388888888885</v>
      </c>
      <c r="Q33" s="24" t="s">
        <v>27</v>
      </c>
      <c r="R33" s="16">
        <f t="shared" si="19"/>
        <v>0.6868055555555551</v>
      </c>
      <c r="S33" s="28">
        <v>0.7013888888888888</v>
      </c>
    </row>
    <row r="34" spans="1:19" ht="30" customHeight="1">
      <c r="A34" s="4">
        <v>26</v>
      </c>
      <c r="B34" s="37" t="s">
        <v>52</v>
      </c>
      <c r="C34" s="1">
        <v>45</v>
      </c>
      <c r="D34" s="36">
        <v>0.40972222222222227</v>
      </c>
      <c r="E34" s="27" t="s">
        <v>22</v>
      </c>
      <c r="F34" s="22" t="s">
        <v>54</v>
      </c>
      <c r="G34" s="23">
        <f t="shared" si="4"/>
        <v>0.6493055555555552</v>
      </c>
      <c r="H34" s="15">
        <f t="shared" si="16"/>
        <v>0.6562499999999997</v>
      </c>
      <c r="I34" s="24" t="s">
        <v>27</v>
      </c>
      <c r="J34" s="16">
        <f aca="true" t="shared" si="22" ref="J34:O34">K34-TIME(0,7,0)</f>
        <v>0.6611111111111108</v>
      </c>
      <c r="K34" s="28">
        <f t="shared" si="22"/>
        <v>0.6659722222222219</v>
      </c>
      <c r="L34" s="15">
        <f t="shared" si="18"/>
        <v>0.670833333333333</v>
      </c>
      <c r="M34" s="24" t="s">
        <v>27</v>
      </c>
      <c r="N34" s="16">
        <f t="shared" si="21"/>
        <v>0.675694444444444</v>
      </c>
      <c r="O34" s="28">
        <f t="shared" si="22"/>
        <v>0.6826388888888885</v>
      </c>
      <c r="P34" s="15">
        <f t="shared" si="20"/>
        <v>0.6874999999999996</v>
      </c>
      <c r="Q34" s="24" t="s">
        <v>27</v>
      </c>
      <c r="R34" s="16">
        <f t="shared" si="19"/>
        <v>0.6916666666666662</v>
      </c>
      <c r="S34" s="4"/>
    </row>
    <row r="35" spans="1:19" ht="30" customHeight="1">
      <c r="A35" s="4">
        <v>27</v>
      </c>
      <c r="B35" s="37" t="s">
        <v>53</v>
      </c>
      <c r="C35" s="1">
        <v>88</v>
      </c>
      <c r="D35" s="39">
        <v>0.4166666666666667</v>
      </c>
      <c r="E35" s="21" t="s">
        <v>16</v>
      </c>
      <c r="F35" s="22" t="s">
        <v>21</v>
      </c>
      <c r="G35" s="23">
        <f t="shared" si="4"/>
        <v>0.6541666666666663</v>
      </c>
      <c r="H35" s="15">
        <f t="shared" si="16"/>
        <v>0.6611111111111108</v>
      </c>
      <c r="I35" s="24" t="s">
        <v>27</v>
      </c>
      <c r="J35" s="16">
        <f aca="true" t="shared" si="23" ref="J35:K37">K35-TIME(0,7,0)</f>
        <v>0.6659722222222219</v>
      </c>
      <c r="K35" s="28">
        <f t="shared" si="23"/>
        <v>0.670833333333333</v>
      </c>
      <c r="L35" s="15">
        <f t="shared" si="18"/>
        <v>0.675694444444444</v>
      </c>
      <c r="M35" s="24" t="s">
        <v>27</v>
      </c>
      <c r="N35" s="16">
        <f t="shared" si="21"/>
        <v>0.6805555555555551</v>
      </c>
      <c r="O35" s="28">
        <f>P35-TIME(0,7,0)</f>
        <v>0.6874999999999996</v>
      </c>
      <c r="P35" s="15">
        <f t="shared" si="20"/>
        <v>0.6923611111111106</v>
      </c>
      <c r="Q35" s="24" t="s">
        <v>27</v>
      </c>
      <c r="R35" s="16">
        <f>P35+TIME(0,6,0)</f>
        <v>0.6965277777777773</v>
      </c>
      <c r="S35" s="28">
        <v>0.7152777777777778</v>
      </c>
    </row>
    <row r="36" spans="1:19" ht="30" customHeight="1">
      <c r="A36" s="4">
        <v>28</v>
      </c>
      <c r="B36" s="37" t="s">
        <v>11</v>
      </c>
      <c r="C36" s="1">
        <v>90</v>
      </c>
      <c r="D36" s="39">
        <v>0.3958333333333333</v>
      </c>
      <c r="E36" s="21" t="s">
        <v>16</v>
      </c>
      <c r="F36" s="22" t="s">
        <v>54</v>
      </c>
      <c r="G36" s="23">
        <f t="shared" si="4"/>
        <v>0.6590277777777774</v>
      </c>
      <c r="H36" s="15">
        <f t="shared" si="16"/>
        <v>0.6659722222222219</v>
      </c>
      <c r="I36" s="24" t="s">
        <v>27</v>
      </c>
      <c r="J36" s="16">
        <f t="shared" si="23"/>
        <v>0.670833333333333</v>
      </c>
      <c r="K36" s="28">
        <f t="shared" si="23"/>
        <v>0.675694444444444</v>
      </c>
      <c r="L36" s="15">
        <f t="shared" si="18"/>
        <v>0.6805555555555551</v>
      </c>
      <c r="M36" s="24" t="s">
        <v>27</v>
      </c>
      <c r="N36" s="16">
        <f t="shared" si="21"/>
        <v>0.6854166666666662</v>
      </c>
      <c r="O36" s="28">
        <f>P36-TIME(0,7,0)</f>
        <v>0.6923611111111106</v>
      </c>
      <c r="P36" s="15">
        <f t="shared" si="20"/>
        <v>0.6972222222222217</v>
      </c>
      <c r="Q36" s="24" t="s">
        <v>27</v>
      </c>
      <c r="R36" s="16">
        <f>P36+TIME(0,6,0)</f>
        <v>0.7013888888888884</v>
      </c>
      <c r="S36" s="28">
        <v>0.7222222222222222</v>
      </c>
    </row>
    <row r="37" spans="1:19" ht="30" customHeight="1">
      <c r="A37" s="4">
        <v>29</v>
      </c>
      <c r="B37" s="37" t="s">
        <v>10</v>
      </c>
      <c r="C37" s="38">
        <v>125</v>
      </c>
      <c r="D37" s="36">
        <v>0.40972222222222227</v>
      </c>
      <c r="E37" s="27" t="s">
        <v>22</v>
      </c>
      <c r="F37" s="22" t="s">
        <v>21</v>
      </c>
      <c r="G37" s="23">
        <f t="shared" si="4"/>
        <v>0.6638888888888885</v>
      </c>
      <c r="H37" s="15">
        <f t="shared" si="16"/>
        <v>0.670833333333333</v>
      </c>
      <c r="I37" s="24" t="s">
        <v>27</v>
      </c>
      <c r="J37" s="16">
        <f t="shared" si="23"/>
        <v>0.675694444444444</v>
      </c>
      <c r="K37" s="28">
        <f t="shared" si="23"/>
        <v>0.6805555555555551</v>
      </c>
      <c r="L37" s="15">
        <f t="shared" si="18"/>
        <v>0.6854166666666662</v>
      </c>
      <c r="M37" s="24" t="s">
        <v>27</v>
      </c>
      <c r="N37" s="16">
        <f t="shared" si="21"/>
        <v>0.6902777777777773</v>
      </c>
      <c r="O37" s="28">
        <f>P37-TIME(0,7,0)</f>
        <v>0.6972222222222217</v>
      </c>
      <c r="P37" s="15">
        <f t="shared" si="20"/>
        <v>0.7020833333333328</v>
      </c>
      <c r="Q37" s="24" t="s">
        <v>27</v>
      </c>
      <c r="R37" s="16">
        <f>P37+TIME(0,6,0)</f>
        <v>0.7062499999999995</v>
      </c>
      <c r="S37" s="4"/>
    </row>
    <row r="38" spans="1:19" ht="13.5">
      <c r="A38" s="40"/>
      <c r="B38" s="41"/>
      <c r="C38" s="41"/>
      <c r="D38" s="41"/>
      <c r="E38" s="41"/>
      <c r="F38" s="41"/>
      <c r="G38" s="41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2"/>
    </row>
    <row r="39" spans="1:19" ht="16.5" customHeight="1">
      <c r="A39" s="46" t="s">
        <v>55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6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3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</sheetData>
  <sheetProtection/>
  <mergeCells count="6">
    <mergeCell ref="A39:S41"/>
    <mergeCell ref="A1:S1"/>
    <mergeCell ref="H2:J2"/>
    <mergeCell ref="L2:N2"/>
    <mergeCell ref="P2:R2"/>
    <mergeCell ref="D2:E2"/>
  </mergeCells>
  <printOptions horizontalCentered="1" verticalCentered="1"/>
  <pageMargins left="0.5511811023622047" right="0.35433070866141736" top="0.11811023622047245" bottom="0.1968503937007874" header="0.11811023622047245" footer="0.196850393700787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</dc:creator>
  <cp:keywords/>
  <dc:description/>
  <cp:lastModifiedBy>FMV</cp:lastModifiedBy>
  <cp:lastPrinted>2013-01-04T01:28:15Z</cp:lastPrinted>
  <dcterms:created xsi:type="dcterms:W3CDTF">2006-11-11T09:23:18Z</dcterms:created>
  <dcterms:modified xsi:type="dcterms:W3CDTF">2013-01-20T23:42:06Z</dcterms:modified>
  <cp:category/>
  <cp:version/>
  <cp:contentType/>
  <cp:contentStatus/>
</cp:coreProperties>
</file>